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综合成绩库-社工专硕" sheetId="4" r:id="rId1"/>
    <sheet name="Sheet1" sheetId="6" r:id="rId2"/>
  </sheets>
  <calcPr calcId="144525"/>
</workbook>
</file>

<file path=xl/sharedStrings.xml><?xml version="1.0" encoding="utf-8"?>
<sst xmlns="http://schemas.openxmlformats.org/spreadsheetml/2006/main" count="111">
  <si>
    <t>社会学系2018年社会工作专业学位硕士非全日制调剂复试综合成绩一览表</t>
  </si>
  <si>
    <t>序号</t>
  </si>
  <si>
    <t>考生姓名</t>
  </si>
  <si>
    <t>报名号</t>
  </si>
  <si>
    <t>性别</t>
  </si>
  <si>
    <t>本科毕业学校</t>
  </si>
  <si>
    <t>报考学校</t>
  </si>
  <si>
    <t>报考专业</t>
  </si>
  <si>
    <t>初试成绩</t>
  </si>
  <si>
    <t>外语</t>
  </si>
  <si>
    <t>政治</t>
  </si>
  <si>
    <t>专业一</t>
  </si>
  <si>
    <t>专业二</t>
  </si>
  <si>
    <t>初试平均分</t>
  </si>
  <si>
    <t>初试成绩60%</t>
  </si>
  <si>
    <t>综合面试</t>
  </si>
  <si>
    <t>综合面试30%</t>
  </si>
  <si>
    <t>英语口试</t>
  </si>
  <si>
    <t>英语口试10%</t>
  </si>
  <si>
    <t>复试总评成绩</t>
  </si>
  <si>
    <t>复试成绩40%</t>
  </si>
  <si>
    <t>总评成绩</t>
  </si>
  <si>
    <t>是否录取</t>
  </si>
  <si>
    <t>录取专业</t>
  </si>
  <si>
    <t>录取类别</t>
  </si>
  <si>
    <t>1</t>
  </si>
  <si>
    <t>高芳</t>
  </si>
  <si>
    <t>410999708</t>
  </si>
  <si>
    <t>2</t>
  </si>
  <si>
    <t>郑州轻工业学院</t>
  </si>
  <si>
    <t>武汉大学</t>
  </si>
  <si>
    <t>社会工作专业硕士</t>
  </si>
  <si>
    <t>395</t>
  </si>
  <si>
    <t>63</t>
  </si>
  <si>
    <t>65</t>
  </si>
  <si>
    <t>130</t>
  </si>
  <si>
    <t>137</t>
  </si>
  <si>
    <t>Y</t>
  </si>
  <si>
    <t>非全日制定向类别</t>
  </si>
  <si>
    <t>王桂</t>
  </si>
  <si>
    <t>420194111</t>
  </si>
  <si>
    <t>湖北经济学院</t>
  </si>
  <si>
    <t>394</t>
  </si>
  <si>
    <t>76</t>
  </si>
  <si>
    <t>64</t>
  </si>
  <si>
    <t>131</t>
  </si>
  <si>
    <t>123</t>
  </si>
  <si>
    <t>3</t>
  </si>
  <si>
    <t>邹蓉</t>
  </si>
  <si>
    <t>420196769</t>
  </si>
  <si>
    <t>377</t>
  </si>
  <si>
    <t>79</t>
  </si>
  <si>
    <t>66</t>
  </si>
  <si>
    <t>115</t>
  </si>
  <si>
    <t>117</t>
  </si>
  <si>
    <t>4</t>
  </si>
  <si>
    <t>熊禹</t>
  </si>
  <si>
    <t>420192306</t>
  </si>
  <si>
    <t>武汉工程大学</t>
  </si>
  <si>
    <t>民俗学</t>
  </si>
  <si>
    <t>365</t>
  </si>
  <si>
    <t>60</t>
  </si>
  <si>
    <t>59</t>
  </si>
  <si>
    <t>127</t>
  </si>
  <si>
    <t>119</t>
  </si>
  <si>
    <t>73.0000</t>
  </si>
  <si>
    <t>43.8000</t>
  </si>
  <si>
    <t>5</t>
  </si>
  <si>
    <t>洪苡恒</t>
  </si>
  <si>
    <t>440298381</t>
  </si>
  <si>
    <t>岭南师范学院</t>
  </si>
  <si>
    <t>社会工作学术硕士</t>
  </si>
  <si>
    <t>360</t>
  </si>
  <si>
    <t>49</t>
  </si>
  <si>
    <t>61</t>
  </si>
  <si>
    <t>125</t>
  </si>
  <si>
    <t>72.0000</t>
  </si>
  <si>
    <t>43.2000</t>
  </si>
  <si>
    <t>6</t>
  </si>
  <si>
    <t>张玮婕</t>
  </si>
  <si>
    <t>420198039</t>
  </si>
  <si>
    <t>111</t>
  </si>
  <si>
    <t>7</t>
  </si>
  <si>
    <t>杨宝珍</t>
  </si>
  <si>
    <t>430999326</t>
  </si>
  <si>
    <t>湖南理工学院</t>
  </si>
  <si>
    <t>375</t>
  </si>
  <si>
    <t>128</t>
  </si>
  <si>
    <t>8</t>
  </si>
  <si>
    <t>梁甘露</t>
  </si>
  <si>
    <t>420197094</t>
  </si>
  <si>
    <t>湖北第二师范学院</t>
  </si>
  <si>
    <t>72</t>
  </si>
  <si>
    <t>53</t>
  </si>
  <si>
    <t>121</t>
  </si>
  <si>
    <t>114</t>
  </si>
  <si>
    <t>9</t>
  </si>
  <si>
    <t>姚晟</t>
  </si>
  <si>
    <t>420198301</t>
  </si>
  <si>
    <t>武汉纺织大学</t>
  </si>
  <si>
    <t>351</t>
  </si>
  <si>
    <t>73</t>
  </si>
  <si>
    <t>103</t>
  </si>
  <si>
    <t>10</t>
  </si>
  <si>
    <t>曾令辉</t>
  </si>
  <si>
    <t>116699764</t>
  </si>
  <si>
    <t>中国劳动关系学院</t>
  </si>
  <si>
    <t>324</t>
  </si>
  <si>
    <t>74</t>
  </si>
  <si>
    <t>99</t>
  </si>
  <si>
    <t>91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</si>
</sst>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</numFmts>
  <fonts count="3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华文仿宋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C00000"/>
      <name val="黑体"/>
      <charset val="134"/>
    </font>
    <font>
      <sz val="10"/>
      <color rgb="FFFF0000"/>
      <name val="黑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workbookViewId="0">
      <pane ySplit="2" topLeftCell="A3" activePane="bottomLeft" state="frozen"/>
      <selection/>
      <selection pane="bottomLeft" activeCell="I18" sqref="I18"/>
    </sheetView>
  </sheetViews>
  <sheetFormatPr defaultColWidth="9.81666666666667" defaultRowHeight="13.5"/>
  <cols>
    <col min="1" max="1" width="4.5" style="3" customWidth="1"/>
    <col min="2" max="2" width="12" customWidth="1"/>
    <col min="3" max="3" width="10.625" style="4" customWidth="1"/>
    <col min="4" max="4" width="5.875" customWidth="1"/>
    <col min="5" max="5" width="14.125" customWidth="1"/>
    <col min="6" max="7" width="14.125" customWidth="1"/>
    <col min="8" max="8" width="8" style="4" customWidth="1"/>
    <col min="9" max="10" width="8.25" style="4" customWidth="1"/>
    <col min="11" max="11" width="9.375" style="4" customWidth="1"/>
    <col min="12" max="12" width="8.5" style="4" customWidth="1"/>
    <col min="13" max="13" width="13.5" style="5" customWidth="1"/>
    <col min="14" max="14" width="13.125" style="6" customWidth="1"/>
    <col min="15" max="15" width="10.75" style="7" customWidth="1"/>
    <col min="16" max="16" width="12.5" style="8" customWidth="1"/>
    <col min="17" max="17" width="11.75" style="7" customWidth="1"/>
    <col min="18" max="18" width="13" style="9" customWidth="1"/>
    <col min="19" max="19" width="13.5" style="7" customWidth="1"/>
    <col min="20" max="20" width="12" style="8" customWidth="1"/>
    <col min="21" max="21" width="13.125" style="7" customWidth="1"/>
    <col min="22" max="22" width="7.25" customWidth="1"/>
    <col min="23" max="23" width="16" customWidth="1"/>
    <col min="24" max="24" width="16.125" customWidth="1"/>
  </cols>
  <sheetData>
    <row r="1" ht="48" customHeight="1" spans="1:2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="1" customFormat="1" ht="45" customHeight="1" spans="1:24">
      <c r="A2" s="11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21" t="s">
        <v>13</v>
      </c>
      <c r="N2" s="13" t="s">
        <v>14</v>
      </c>
      <c r="O2" s="22" t="s">
        <v>15</v>
      </c>
      <c r="P2" s="23" t="s">
        <v>16</v>
      </c>
      <c r="Q2" s="22" t="s">
        <v>17</v>
      </c>
      <c r="R2" s="23" t="s">
        <v>18</v>
      </c>
      <c r="S2" s="22" t="s">
        <v>19</v>
      </c>
      <c r="T2" s="23" t="s">
        <v>20</v>
      </c>
      <c r="U2" s="30" t="s">
        <v>21</v>
      </c>
      <c r="V2" s="31" t="s">
        <v>22</v>
      </c>
      <c r="W2" s="32" t="s">
        <v>23</v>
      </c>
      <c r="X2" s="32" t="s">
        <v>24</v>
      </c>
    </row>
    <row r="3" s="2" customFormat="1" ht="39" customHeight="1" spans="1:24">
      <c r="A3" s="16" t="s">
        <v>25</v>
      </c>
      <c r="B3" s="17" t="s">
        <v>26</v>
      </c>
      <c r="C3" s="18" t="s">
        <v>27</v>
      </c>
      <c r="D3" s="18" t="s">
        <v>28</v>
      </c>
      <c r="E3" s="17" t="s">
        <v>29</v>
      </c>
      <c r="F3" s="17" t="s">
        <v>30</v>
      </c>
      <c r="G3" s="17" t="s">
        <v>31</v>
      </c>
      <c r="H3" s="18" t="s">
        <v>32</v>
      </c>
      <c r="I3" s="18" t="s">
        <v>33</v>
      </c>
      <c r="J3" s="18" t="s">
        <v>34</v>
      </c>
      <c r="K3" s="18" t="s">
        <v>35</v>
      </c>
      <c r="L3" s="18" t="s">
        <v>36</v>
      </c>
      <c r="M3" s="24">
        <f>H3/5</f>
        <v>79</v>
      </c>
      <c r="N3" s="25">
        <f>M3*0.6</f>
        <v>47.4</v>
      </c>
      <c r="O3" s="26">
        <v>85.5714285714286</v>
      </c>
      <c r="P3" s="25">
        <v>25.6714285714286</v>
      </c>
      <c r="Q3" s="26">
        <v>81.3333333333333</v>
      </c>
      <c r="R3" s="25">
        <v>8.13333333333333</v>
      </c>
      <c r="S3" s="26">
        <f>O3*0.75+Q3*0.25</f>
        <v>84.5119047619048</v>
      </c>
      <c r="T3" s="25">
        <f>S3*0.4</f>
        <v>33.8047619047619</v>
      </c>
      <c r="U3" s="26">
        <f>N3+T3</f>
        <v>81.2047619047619</v>
      </c>
      <c r="V3" s="33" t="s">
        <v>37</v>
      </c>
      <c r="W3" s="34" t="s">
        <v>31</v>
      </c>
      <c r="X3" s="34" t="s">
        <v>38</v>
      </c>
    </row>
    <row r="4" s="2" customFormat="1" ht="30" customHeight="1" spans="1:24">
      <c r="A4" s="16" t="s">
        <v>28</v>
      </c>
      <c r="B4" s="19" t="s">
        <v>39</v>
      </c>
      <c r="C4" s="20" t="s">
        <v>40</v>
      </c>
      <c r="D4" s="20" t="s">
        <v>28</v>
      </c>
      <c r="E4" s="19" t="s">
        <v>41</v>
      </c>
      <c r="F4" s="17" t="s">
        <v>30</v>
      </c>
      <c r="G4" s="17" t="s">
        <v>31</v>
      </c>
      <c r="H4" s="20" t="s">
        <v>42</v>
      </c>
      <c r="I4" s="20" t="s">
        <v>43</v>
      </c>
      <c r="J4" s="20" t="s">
        <v>44</v>
      </c>
      <c r="K4" s="20" t="s">
        <v>45</v>
      </c>
      <c r="L4" s="20" t="s">
        <v>46</v>
      </c>
      <c r="M4" s="27">
        <f>H4/5</f>
        <v>78.8</v>
      </c>
      <c r="N4" s="28">
        <f>M4*0.6</f>
        <v>47.28</v>
      </c>
      <c r="O4" s="29">
        <v>83.5714285714286</v>
      </c>
      <c r="P4" s="28">
        <v>25.0714285714286</v>
      </c>
      <c r="Q4" s="29">
        <v>83.3333333333333</v>
      </c>
      <c r="R4" s="28">
        <v>8.33333333333333</v>
      </c>
      <c r="S4" s="29">
        <f>O4*0.75+Q4*0.25</f>
        <v>83.5119047619048</v>
      </c>
      <c r="T4" s="28">
        <f>S4*0.4</f>
        <v>33.4047619047619</v>
      </c>
      <c r="U4" s="29">
        <f>N4+T4</f>
        <v>80.6847619047619</v>
      </c>
      <c r="V4" s="33" t="s">
        <v>37</v>
      </c>
      <c r="W4" s="34" t="s">
        <v>31</v>
      </c>
      <c r="X4" s="34" t="s">
        <v>38</v>
      </c>
    </row>
    <row r="5" s="2" customFormat="1" ht="30" customHeight="1" spans="1:24">
      <c r="A5" s="16" t="s">
        <v>47</v>
      </c>
      <c r="B5" s="19" t="s">
        <v>48</v>
      </c>
      <c r="C5" s="20" t="s">
        <v>49</v>
      </c>
      <c r="D5" s="20" t="s">
        <v>28</v>
      </c>
      <c r="E5" s="19" t="s">
        <v>30</v>
      </c>
      <c r="F5" s="17" t="s">
        <v>30</v>
      </c>
      <c r="G5" s="17" t="s">
        <v>31</v>
      </c>
      <c r="H5" s="20" t="s">
        <v>50</v>
      </c>
      <c r="I5" s="20" t="s">
        <v>51</v>
      </c>
      <c r="J5" s="20" t="s">
        <v>52</v>
      </c>
      <c r="K5" s="20" t="s">
        <v>53</v>
      </c>
      <c r="L5" s="20" t="s">
        <v>54</v>
      </c>
      <c r="M5" s="27">
        <f>H5/5</f>
        <v>75.4</v>
      </c>
      <c r="N5" s="28">
        <f>M5*0.6</f>
        <v>45.24</v>
      </c>
      <c r="O5" s="29">
        <v>85.4285714285714</v>
      </c>
      <c r="P5" s="28">
        <v>25.6285714285714</v>
      </c>
      <c r="Q5" s="29">
        <v>87</v>
      </c>
      <c r="R5" s="28">
        <v>8.7</v>
      </c>
      <c r="S5" s="29">
        <f>O5*0.75+Q5*0.25</f>
        <v>85.8214285714286</v>
      </c>
      <c r="T5" s="28">
        <f>S5*0.4</f>
        <v>34.3285714285714</v>
      </c>
      <c r="U5" s="29">
        <f>N5+T5</f>
        <v>79.5685714285714</v>
      </c>
      <c r="V5" s="33" t="s">
        <v>37</v>
      </c>
      <c r="W5" s="34" t="s">
        <v>31</v>
      </c>
      <c r="X5" s="34" t="s">
        <v>38</v>
      </c>
    </row>
    <row r="6" s="2" customFormat="1" ht="30" customHeight="1" spans="1:24">
      <c r="A6" s="16" t="s">
        <v>55</v>
      </c>
      <c r="B6" s="19" t="s">
        <v>56</v>
      </c>
      <c r="C6" s="20" t="s">
        <v>57</v>
      </c>
      <c r="D6" s="20" t="s">
        <v>25</v>
      </c>
      <c r="E6" s="19" t="s">
        <v>58</v>
      </c>
      <c r="F6" s="17" t="s">
        <v>30</v>
      </c>
      <c r="G6" s="17" t="s">
        <v>59</v>
      </c>
      <c r="H6" s="20" t="s">
        <v>60</v>
      </c>
      <c r="I6" s="20" t="s">
        <v>61</v>
      </c>
      <c r="J6" s="20" t="s">
        <v>62</v>
      </c>
      <c r="K6" s="20" t="s">
        <v>63</v>
      </c>
      <c r="L6" s="20" t="s">
        <v>64</v>
      </c>
      <c r="M6" s="27" t="s">
        <v>65</v>
      </c>
      <c r="N6" s="28" t="s">
        <v>66</v>
      </c>
      <c r="O6" s="29">
        <v>88</v>
      </c>
      <c r="P6" s="28">
        <v>26.4</v>
      </c>
      <c r="Q6" s="29">
        <v>86</v>
      </c>
      <c r="R6" s="28">
        <v>8.6</v>
      </c>
      <c r="S6" s="29">
        <v>87.5</v>
      </c>
      <c r="T6" s="28">
        <v>35</v>
      </c>
      <c r="U6" s="29">
        <v>78.8</v>
      </c>
      <c r="V6" s="33" t="s">
        <v>37</v>
      </c>
      <c r="W6" s="34" t="s">
        <v>31</v>
      </c>
      <c r="X6" s="34" t="s">
        <v>38</v>
      </c>
    </row>
    <row r="7" s="2" customFormat="1" ht="30" customHeight="1" spans="1:24">
      <c r="A7" s="16" t="s">
        <v>67</v>
      </c>
      <c r="B7" s="19" t="s">
        <v>68</v>
      </c>
      <c r="C7" s="20" t="s">
        <v>69</v>
      </c>
      <c r="D7" s="20" t="s">
        <v>28</v>
      </c>
      <c r="E7" s="19" t="s">
        <v>70</v>
      </c>
      <c r="F7" s="17" t="s">
        <v>30</v>
      </c>
      <c r="G7" s="17" t="s">
        <v>71</v>
      </c>
      <c r="H7" s="20" t="s">
        <v>72</v>
      </c>
      <c r="I7" s="20" t="s">
        <v>73</v>
      </c>
      <c r="J7" s="20" t="s">
        <v>74</v>
      </c>
      <c r="K7" s="20" t="s">
        <v>75</v>
      </c>
      <c r="L7" s="20" t="s">
        <v>75</v>
      </c>
      <c r="M7" s="27" t="s">
        <v>76</v>
      </c>
      <c r="N7" s="28" t="s">
        <v>77</v>
      </c>
      <c r="O7" s="29">
        <v>86</v>
      </c>
      <c r="P7" s="28">
        <v>25.8</v>
      </c>
      <c r="Q7" s="29">
        <v>85</v>
      </c>
      <c r="R7" s="28">
        <v>8.5</v>
      </c>
      <c r="S7" s="29">
        <v>85.75</v>
      </c>
      <c r="T7" s="28">
        <v>34.3</v>
      </c>
      <c r="U7" s="29">
        <v>77.5</v>
      </c>
      <c r="V7" s="33" t="s">
        <v>37</v>
      </c>
      <c r="W7" s="34" t="s">
        <v>31</v>
      </c>
      <c r="X7" s="34" t="s">
        <v>38</v>
      </c>
    </row>
    <row r="8" s="2" customFormat="1" ht="30" customHeight="1" spans="1:24">
      <c r="A8" s="16" t="s">
        <v>78</v>
      </c>
      <c r="B8" s="19" t="s">
        <v>79</v>
      </c>
      <c r="C8" s="20" t="s">
        <v>80</v>
      </c>
      <c r="D8" s="20" t="s">
        <v>28</v>
      </c>
      <c r="E8" s="19" t="s">
        <v>41</v>
      </c>
      <c r="F8" s="17" t="s">
        <v>30</v>
      </c>
      <c r="G8" s="17" t="s">
        <v>31</v>
      </c>
      <c r="H8" s="20" t="s">
        <v>50</v>
      </c>
      <c r="I8" s="20" t="s">
        <v>51</v>
      </c>
      <c r="J8" s="20" t="s">
        <v>44</v>
      </c>
      <c r="K8" s="20" t="s">
        <v>46</v>
      </c>
      <c r="L8" s="20" t="s">
        <v>81</v>
      </c>
      <c r="M8" s="27">
        <f>H8/5</f>
        <v>75.4</v>
      </c>
      <c r="N8" s="28">
        <f>M8*0.6</f>
        <v>45.24</v>
      </c>
      <c r="O8" s="29">
        <v>79.2857142857143</v>
      </c>
      <c r="P8" s="28">
        <v>23.7857142857143</v>
      </c>
      <c r="Q8" s="29">
        <v>82</v>
      </c>
      <c r="R8" s="28">
        <v>8.2</v>
      </c>
      <c r="S8" s="29">
        <f>O8*0.75+Q8*0.25</f>
        <v>79.9642857142857</v>
      </c>
      <c r="T8" s="28">
        <f>S8*0.4</f>
        <v>31.9857142857143</v>
      </c>
      <c r="U8" s="29">
        <f>N8+T8</f>
        <v>77.2257142857143</v>
      </c>
      <c r="V8" s="33" t="s">
        <v>37</v>
      </c>
      <c r="W8" s="34" t="s">
        <v>31</v>
      </c>
      <c r="X8" s="34" t="s">
        <v>38</v>
      </c>
    </row>
    <row r="9" s="2" customFormat="1" ht="30" customHeight="1" spans="1:24">
      <c r="A9" s="16" t="s">
        <v>82</v>
      </c>
      <c r="B9" s="19" t="s">
        <v>83</v>
      </c>
      <c r="C9" s="20" t="s">
        <v>84</v>
      </c>
      <c r="D9" s="20" t="s">
        <v>28</v>
      </c>
      <c r="E9" s="19" t="s">
        <v>85</v>
      </c>
      <c r="F9" s="17" t="s">
        <v>30</v>
      </c>
      <c r="G9" s="17" t="s">
        <v>31</v>
      </c>
      <c r="H9" s="20" t="s">
        <v>86</v>
      </c>
      <c r="I9" s="20" t="s">
        <v>44</v>
      </c>
      <c r="J9" s="20" t="s">
        <v>44</v>
      </c>
      <c r="K9" s="20" t="s">
        <v>87</v>
      </c>
      <c r="L9" s="20" t="s">
        <v>64</v>
      </c>
      <c r="M9" s="27">
        <f>H9/5</f>
        <v>75</v>
      </c>
      <c r="N9" s="28">
        <f>M9*0.6</f>
        <v>45</v>
      </c>
      <c r="O9" s="29">
        <v>78.8571428571429</v>
      </c>
      <c r="P9" s="28">
        <v>23.6571428571429</v>
      </c>
      <c r="Q9" s="29">
        <v>84.3333333333333</v>
      </c>
      <c r="R9" s="28">
        <v>8.43333333333333</v>
      </c>
      <c r="S9" s="29">
        <f>O9*0.75+Q9*0.25</f>
        <v>80.2261904761905</v>
      </c>
      <c r="T9" s="28">
        <f>S9*0.4</f>
        <v>32.0904761904762</v>
      </c>
      <c r="U9" s="29">
        <f>N9+T9</f>
        <v>77.0904761904762</v>
      </c>
      <c r="V9" s="33" t="s">
        <v>37</v>
      </c>
      <c r="W9" s="34" t="s">
        <v>31</v>
      </c>
      <c r="X9" s="34" t="s">
        <v>38</v>
      </c>
    </row>
    <row r="10" s="2" customFormat="1" ht="30" customHeight="1" spans="1:24">
      <c r="A10" s="16" t="s">
        <v>88</v>
      </c>
      <c r="B10" s="19" t="s">
        <v>89</v>
      </c>
      <c r="C10" s="20" t="s">
        <v>90</v>
      </c>
      <c r="D10" s="20" t="s">
        <v>28</v>
      </c>
      <c r="E10" s="19" t="s">
        <v>91</v>
      </c>
      <c r="F10" s="17" t="s">
        <v>30</v>
      </c>
      <c r="G10" s="17" t="s">
        <v>31</v>
      </c>
      <c r="H10" s="20" t="s">
        <v>72</v>
      </c>
      <c r="I10" s="20" t="s">
        <v>92</v>
      </c>
      <c r="J10" s="20" t="s">
        <v>93</v>
      </c>
      <c r="K10" s="20" t="s">
        <v>94</v>
      </c>
      <c r="L10" s="20" t="s">
        <v>95</v>
      </c>
      <c r="M10" s="27">
        <f>H10/5</f>
        <v>72</v>
      </c>
      <c r="N10" s="28">
        <f>M10*0.6</f>
        <v>43.2</v>
      </c>
      <c r="O10" s="29">
        <v>79.4285714285714</v>
      </c>
      <c r="P10" s="28">
        <v>23.8285714285714</v>
      </c>
      <c r="Q10" s="29">
        <v>84.3333333333333</v>
      </c>
      <c r="R10" s="28">
        <v>8.43333333333333</v>
      </c>
      <c r="S10" s="29">
        <f>O10*0.75+Q10*0.25</f>
        <v>80.6547619047619</v>
      </c>
      <c r="T10" s="28">
        <f>S10*0.4</f>
        <v>32.2619047619048</v>
      </c>
      <c r="U10" s="29">
        <f>N10+T10</f>
        <v>75.4619047619047</v>
      </c>
      <c r="V10" s="33" t="s">
        <v>37</v>
      </c>
      <c r="W10" s="34" t="s">
        <v>31</v>
      </c>
      <c r="X10" s="34" t="s">
        <v>38</v>
      </c>
    </row>
    <row r="11" s="2" customFormat="1" ht="30" customHeight="1" spans="1:24">
      <c r="A11" s="16" t="s">
        <v>96</v>
      </c>
      <c r="B11" s="19" t="s">
        <v>97</v>
      </c>
      <c r="C11" s="20" t="s">
        <v>98</v>
      </c>
      <c r="D11" s="20" t="s">
        <v>25</v>
      </c>
      <c r="E11" s="19" t="s">
        <v>99</v>
      </c>
      <c r="F11" s="17" t="s">
        <v>30</v>
      </c>
      <c r="G11" s="17" t="s">
        <v>31</v>
      </c>
      <c r="H11" s="20" t="s">
        <v>100</v>
      </c>
      <c r="I11" s="20" t="s">
        <v>101</v>
      </c>
      <c r="J11" s="20" t="s">
        <v>44</v>
      </c>
      <c r="K11" s="20" t="s">
        <v>81</v>
      </c>
      <c r="L11" s="20" t="s">
        <v>102</v>
      </c>
      <c r="M11" s="27">
        <f>H11/5</f>
        <v>70.2</v>
      </c>
      <c r="N11" s="28">
        <f>M11*0.6</f>
        <v>42.12</v>
      </c>
      <c r="O11" s="29">
        <v>78.1428571428571</v>
      </c>
      <c r="P11" s="28">
        <v>23.4428571428571</v>
      </c>
      <c r="Q11" s="29">
        <v>79</v>
      </c>
      <c r="R11" s="28">
        <v>7.9</v>
      </c>
      <c r="S11" s="29">
        <f>O11*0.75+Q11*0.25</f>
        <v>78.3571428571428</v>
      </c>
      <c r="T11" s="28">
        <f>S11*0.4</f>
        <v>31.3428571428571</v>
      </c>
      <c r="U11" s="29">
        <f>N11+T11</f>
        <v>73.4628571428571</v>
      </c>
      <c r="V11" s="33" t="s">
        <v>37</v>
      </c>
      <c r="W11" s="34" t="s">
        <v>31</v>
      </c>
      <c r="X11" s="34" t="s">
        <v>38</v>
      </c>
    </row>
    <row r="12" s="2" customFormat="1" ht="30" customHeight="1" spans="1:24">
      <c r="A12" s="16" t="s">
        <v>103</v>
      </c>
      <c r="B12" s="19" t="s">
        <v>104</v>
      </c>
      <c r="C12" s="20" t="s">
        <v>105</v>
      </c>
      <c r="D12" s="20" t="s">
        <v>25</v>
      </c>
      <c r="E12" s="19" t="s">
        <v>106</v>
      </c>
      <c r="F12" s="17" t="s">
        <v>30</v>
      </c>
      <c r="G12" s="17" t="s">
        <v>31</v>
      </c>
      <c r="H12" s="20" t="s">
        <v>107</v>
      </c>
      <c r="I12" s="20" t="s">
        <v>108</v>
      </c>
      <c r="J12" s="20" t="s">
        <v>61</v>
      </c>
      <c r="K12" s="20" t="s">
        <v>109</v>
      </c>
      <c r="L12" s="20" t="s">
        <v>110</v>
      </c>
      <c r="M12" s="27">
        <f>H12/5</f>
        <v>64.8</v>
      </c>
      <c r="N12" s="28">
        <f>M12*0.6</f>
        <v>38.88</v>
      </c>
      <c r="O12" s="29">
        <v>83.7142857142857</v>
      </c>
      <c r="P12" s="28">
        <v>25.1142857142857</v>
      </c>
      <c r="Q12" s="29">
        <v>85</v>
      </c>
      <c r="R12" s="28">
        <v>8.5</v>
      </c>
      <c r="S12" s="29">
        <f>O12*0.75+Q12*0.25</f>
        <v>84.0357142857143</v>
      </c>
      <c r="T12" s="28">
        <f>S12*0.4</f>
        <v>33.6142857142857</v>
      </c>
      <c r="U12" s="29">
        <f>N12+T12</f>
        <v>72.4942857142857</v>
      </c>
      <c r="V12" s="33" t="s">
        <v>37</v>
      </c>
      <c r="W12" s="34" t="s">
        <v>31</v>
      </c>
      <c r="X12" s="34" t="s">
        <v>38</v>
      </c>
    </row>
  </sheetData>
  <sortState ref="A3:X12">
    <sortCondition ref="U3" descending="1"/>
  </sortState>
  <mergeCells count="1">
    <mergeCell ref="A1:X1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1666666666667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综合成绩库-社工专硕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2017-03-07T03:15:00Z</dcterms:created>
  <dcterms:modified xsi:type="dcterms:W3CDTF">2018-04-09T08:43:35Z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